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\Desktop\ODES\cuentas publicas\2017\03 CUENTA PUBLICA MARZO 17\AAA PUBLICA\"/>
    </mc:Choice>
  </mc:AlternateContent>
  <bookViews>
    <workbookView xWindow="0" yWindow="0" windowWidth="16392" windowHeight="4800"/>
  </bookViews>
  <sheets>
    <sheet name="PK" sheetId="1" r:id="rId1"/>
    <sheet name="Instructivo_PK" sheetId="4" r:id="rId2"/>
  </sheets>
  <definedNames>
    <definedName name="_xlnm._FilterDatabase" localSheetId="0" hidden="1">PK!$A$3:$N$29</definedName>
  </definedNames>
  <calcPr calcId="152511"/>
</workbook>
</file>

<file path=xl/calcChain.xml><?xml version="1.0" encoding="utf-8"?>
<calcChain xmlns="http://schemas.openxmlformats.org/spreadsheetml/2006/main">
  <c r="N11" i="1" l="1"/>
  <c r="M11" i="1"/>
  <c r="L11" i="1"/>
  <c r="K11" i="1"/>
  <c r="N10" i="1"/>
  <c r="M10" i="1"/>
  <c r="L10" i="1"/>
  <c r="K10" i="1"/>
  <c r="N9" i="1"/>
  <c r="M9" i="1"/>
  <c r="L9" i="1"/>
  <c r="K9" i="1"/>
  <c r="N8" i="1"/>
  <c r="M8" i="1"/>
  <c r="L8" i="1"/>
  <c r="K8" i="1"/>
  <c r="N7" i="1"/>
  <c r="M7" i="1"/>
  <c r="L7" i="1"/>
  <c r="K7" i="1"/>
  <c r="N6" i="1"/>
  <c r="M6" i="1"/>
  <c r="L6" i="1"/>
  <c r="K6" i="1"/>
  <c r="N5" i="1"/>
  <c r="M5" i="1"/>
  <c r="L5" i="1"/>
  <c r="K5" i="1"/>
  <c r="N4" i="1"/>
  <c r="M4" i="1"/>
  <c r="L4" i="1"/>
  <c r="K4" i="1"/>
  <c r="G6" i="1"/>
  <c r="F6" i="1"/>
  <c r="F5" i="1"/>
  <c r="F4" i="1"/>
</calcChain>
</file>

<file path=xl/sharedStrings.xml><?xml version="1.0" encoding="utf-8"?>
<sst xmlns="http://schemas.openxmlformats.org/spreadsheetml/2006/main" count="65" uniqueCount="50">
  <si>
    <t>Nombre</t>
  </si>
  <si>
    <t>UR</t>
  </si>
  <si>
    <t>Inversión</t>
  </si>
  <si>
    <t>Aprobado</t>
  </si>
  <si>
    <t>Modificado</t>
  </si>
  <si>
    <t>Descripción</t>
  </si>
  <si>
    <t>Devengado</t>
  </si>
  <si>
    <t>Alcanzado</t>
  </si>
  <si>
    <t>Metas</t>
  </si>
  <si>
    <t>Programado</t>
  </si>
  <si>
    <t>Devengado/ Aprobado</t>
  </si>
  <si>
    <t>Devengado/ Modificado</t>
  </si>
  <si>
    <t>Alcanzado/ Programado</t>
  </si>
  <si>
    <t>Alcanzado/ Modificado</t>
  </si>
  <si>
    <t>% Avance Metas</t>
  </si>
  <si>
    <t>% Avance Financiero</t>
  </si>
  <si>
    <t>Clave del Programa/ Proyecto</t>
  </si>
  <si>
    <t>Instructivo</t>
  </si>
  <si>
    <t>Restricción:</t>
  </si>
  <si>
    <t>Apegarse al número de columnas.</t>
  </si>
  <si>
    <r>
      <rPr>
        <b/>
        <sz val="8"/>
        <color indexed="8"/>
        <rFont val="Arial"/>
        <family val="2"/>
      </rPr>
      <t>UR</t>
    </r>
    <r>
      <rPr>
        <sz val="8"/>
        <color indexed="8"/>
        <rFont val="Arial"/>
        <family val="2"/>
      </rPr>
      <t>: Indicar la dependencia/entidad responsable del programa/proyecto.</t>
    </r>
  </si>
  <si>
    <r>
      <rPr>
        <b/>
        <sz val="8"/>
        <color indexed="8"/>
        <rFont val="Arial"/>
        <family val="2"/>
      </rPr>
      <t>APROBADO</t>
    </r>
    <r>
      <rPr>
        <sz val="8"/>
        <color indexed="8"/>
        <rFont val="Arial"/>
        <family val="2"/>
      </rPr>
      <t>: Refleja las asignaciones presupuestarias anuales comprometidas en el Presupuesto de Egresos.</t>
    </r>
  </si>
  <si>
    <r>
      <rPr>
        <b/>
        <sz val="8"/>
        <color indexed="8"/>
        <rFont val="Arial"/>
        <family val="2"/>
      </rPr>
      <t>MODIFICADO</t>
    </r>
    <r>
      <rPr>
        <sz val="8"/>
        <color indexed="8"/>
        <rFont val="Arial"/>
        <family val="2"/>
      </rPr>
      <t>: Es el momento que refleja la asignación presupuestaria que resulta de incorporar; en su caso, las adecuaciones presupuestarias al presupuesto aprobado.</t>
    </r>
  </si>
  <si>
    <r>
      <rPr>
        <b/>
        <sz val="8"/>
        <color indexed="8"/>
        <rFont val="Arial"/>
        <family val="2"/>
      </rPr>
      <t>DEVENGADO</t>
    </r>
    <r>
      <rPr>
        <sz val="8"/>
        <color indexed="8"/>
        <rFont val="Arial"/>
        <family val="2"/>
      </rPr>
      <t>: Este momento contable refleja el reconocimiento de una obligación de pago a favor de terceros por la recepción de conformidad de bienes, servicios y obras oportunamente contratados; así como de las obligaciones que derivan de tratados, leyes, decretos, resoluciones y sentencias definitivas.</t>
    </r>
  </si>
  <si>
    <r>
      <rPr>
        <b/>
        <sz val="8"/>
        <color indexed="8"/>
        <rFont val="Arial"/>
        <family val="2"/>
      </rPr>
      <t>CLAVE DEL PROGRAMA/ PROYECTO</t>
    </r>
    <r>
      <rPr>
        <sz val="8"/>
        <color indexed="8"/>
        <rFont val="Arial"/>
        <family val="2"/>
      </rPr>
      <t>: Clave asignada al programa/proyecto.</t>
    </r>
  </si>
  <si>
    <r>
      <rPr>
        <b/>
        <sz val="8"/>
        <color indexed="8"/>
        <rFont val="Arial"/>
        <family val="2"/>
      </rPr>
      <t>NOMBRE</t>
    </r>
    <r>
      <rPr>
        <sz val="8"/>
        <color indexed="8"/>
        <rFont val="Arial"/>
        <family val="2"/>
      </rPr>
      <t>: Nombre genérico del programa/proyecto.</t>
    </r>
  </si>
  <si>
    <r>
      <rPr>
        <b/>
        <sz val="8"/>
        <color indexed="8"/>
        <rFont val="Arial"/>
        <family val="2"/>
      </rPr>
      <t>DESCRIPCIÓN</t>
    </r>
    <r>
      <rPr>
        <sz val="8"/>
        <color indexed="8"/>
        <rFont val="Arial"/>
        <family val="2"/>
      </rPr>
      <t>: Describir el programa/proyecto.</t>
    </r>
  </si>
  <si>
    <r>
      <rPr>
        <b/>
        <sz val="8"/>
        <color indexed="8"/>
        <rFont val="Arial"/>
        <family val="2"/>
      </rPr>
      <t>METAS</t>
    </r>
    <r>
      <rPr>
        <sz val="8"/>
        <color indexed="8"/>
        <rFont val="Arial"/>
        <family val="2"/>
      </rPr>
      <t>: Nivel cuantificable anual de las metas aprobadas y modificadas.</t>
    </r>
  </si>
  <si>
    <r>
      <rPr>
        <b/>
        <sz val="8"/>
        <color indexed="8"/>
        <rFont val="Arial"/>
        <family val="2"/>
      </rPr>
      <t>META PROGRAMADA</t>
    </r>
    <r>
      <rPr>
        <sz val="8"/>
        <color indexed="8"/>
        <rFont val="Arial"/>
        <family val="2"/>
      </rPr>
      <t>: Resultado cuantificable de las acciones dirigidas hacia un fin u objetivo previamente definido y esperado en forma organizada y representativa de las asignaciones de los recursos.</t>
    </r>
  </si>
  <si>
    <r>
      <rPr>
        <b/>
        <sz val="8"/>
        <color indexed="8"/>
        <rFont val="Arial"/>
        <family val="2"/>
      </rPr>
      <t>META MODIFICADA</t>
    </r>
    <r>
      <rPr>
        <sz val="8"/>
        <color indexed="8"/>
        <rFont val="Arial"/>
        <family val="2"/>
      </rPr>
      <t xml:space="preserve">: Nivel cuantificable de las ampliaciones o reducciones de los fines u objetivos establecidos originalmente en la meta programada y que comprende las variaciones dentro del proceso programático-presupuestario. </t>
    </r>
  </si>
  <si>
    <r>
      <rPr>
        <b/>
        <sz val="8"/>
        <color indexed="8"/>
        <rFont val="Arial"/>
        <family val="2"/>
      </rPr>
      <t>META ALCANZADA</t>
    </r>
    <r>
      <rPr>
        <sz val="8"/>
        <color indexed="8"/>
        <rFont val="Arial"/>
        <family val="2"/>
      </rPr>
      <t>: Es el resultado cuantificable de los fines u objetivos realmente logrados comparados con los originalmente establecidos.</t>
    </r>
  </si>
  <si>
    <r>
      <rPr>
        <b/>
        <sz val="8"/>
        <color indexed="8"/>
        <rFont val="Arial"/>
        <family val="2"/>
      </rPr>
      <t>% AVANCE FINANCIERO</t>
    </r>
    <r>
      <rPr>
        <sz val="8"/>
        <color indexed="8"/>
        <rFont val="Arial"/>
        <family val="2"/>
      </rPr>
      <t>: Valor absoluto y relativo que registre el gasto con relación a su meta anual correspondiente al programa, proyecto o actividad que se trate. (DOF 9-dic-09).</t>
    </r>
  </si>
  <si>
    <r>
      <rPr>
        <b/>
        <sz val="8"/>
        <color indexed="8"/>
        <rFont val="Arial"/>
        <family val="2"/>
      </rPr>
      <t>% AVANCE DE METAS</t>
    </r>
    <r>
      <rPr>
        <sz val="8"/>
        <color indexed="8"/>
        <rFont val="Arial"/>
        <family val="2"/>
      </rPr>
      <t>: Valor absoluto y relativo que registre el cumplimiento de logros u objetivos con respecto a los originalmente programados.</t>
    </r>
  </si>
  <si>
    <r>
      <rPr>
        <b/>
        <sz val="8"/>
        <color indexed="8"/>
        <rFont val="Arial"/>
        <family val="2"/>
      </rPr>
      <t>INVERSIÓN</t>
    </r>
    <r>
      <rPr>
        <sz val="8"/>
        <color theme="1"/>
        <rFont val="Arial"/>
        <family val="2"/>
      </rPr>
      <t>: Asignaciones destinadas al programa/proyecto. (Adquisiciones, mantenimiento, estudios de inversión, Infraestructura, etc.)</t>
    </r>
  </si>
  <si>
    <t>Programas y proyectos de inversión</t>
  </si>
  <si>
    <t>Se especifican las acciones que implican erogaciones de gasto de capital destinadas tanto a obra pública en infraestructura como a la adquisición y modificación de inmuebles, adquisiciones de bienes muebles asociadas a estos programas, y rehabilitaciones que impliquen un aumento en la capacidad o vida útil de los activos de infraestructura e inmuebles.</t>
  </si>
  <si>
    <r>
      <t xml:space="preserve">Se muestra la integración de la asignación de los recursos destinados a los programas y proyectos de inversión concluidos y en proceso en un ejercicio, especificando las erogaciones de gasto de capital destinadas tanto a obra pública en infraestructura como a la adquisición y modificación de inmuebles, adquisiciones de bienes muebles asociadas a los programas, y rehabilitaciones que impliquen un aumento en la capacidad o vida útil de los activos de infraestructura e inmuebles. </t>
    </r>
    <r>
      <rPr>
        <b/>
        <vertAlign val="superscript"/>
        <sz val="9.6"/>
        <color theme="1"/>
        <rFont val="Arial"/>
        <family val="2"/>
      </rPr>
      <t>1</t>
    </r>
  </si>
  <si>
    <t>_____________________________</t>
  </si>
  <si>
    <r>
      <rPr>
        <b/>
        <vertAlign val="superscript"/>
        <sz val="9.6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 Apartado “VI. Estados Presupuestarios, Financieros y Económicos a producir y sus objetivos” del Marco conceptual de Contabilidad Gubernamental</t>
    </r>
  </si>
  <si>
    <t>Q0289</t>
  </si>
  <si>
    <t>Infraestructura del Instituto Tecnológico de Salvatierra</t>
  </si>
  <si>
    <t>Equipamiento del laboratorio de electrónica y comunicaciones</t>
  </si>
  <si>
    <t>Equipamiento del laboratorio de manufactura</t>
  </si>
  <si>
    <t>Equipamiento del laboratorio de simulación de negocios</t>
  </si>
  <si>
    <t>Elaborar el Proyecto ejecutivo del Gimnasio Auditorio y obras complementarias en el Itess</t>
  </si>
  <si>
    <t>Elaborar el Proyecto ejecutivo de la Segunda Unidad de laboratorios en el Itess.</t>
  </si>
  <si>
    <t>Elaborar el Proyecto ejecutivo de la Tercera Unidad Académico Departamental, planta de tratamiento y obras complementarias en el Itess</t>
  </si>
  <si>
    <t>Adquisición de equipo complementario de torno y fresadora</t>
  </si>
  <si>
    <t>Ampliación del servicio de voz y datos en las instalaciones del Itess</t>
  </si>
  <si>
    <t>Instituto Tecnológico Superior de Salvatierra
PROGRAMAS Y PROYECTOS DE INVERSIÓN
DEL 1 DE ENERO AL 31 DE MARZODE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</si>
</sst>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9.6"/>
      <color theme="1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</cellStyleXfs>
  <cellXfs count="49">
    <xf numFmtId="0" fontId="0" fillId="0" borderId="0" xfId="0"/>
    <xf numFmtId="0" fontId="0" fillId="0" borderId="0" xfId="0" applyFont="1"/>
    <xf numFmtId="0" fontId="4" fillId="2" borderId="0" xfId="8" applyFont="1" applyFill="1" applyBorder="1" applyAlignment="1">
      <alignment horizontal="left" vertical="center" wrapText="1"/>
    </xf>
    <xf numFmtId="0" fontId="4" fillId="3" borderId="0" xfId="8" applyFont="1" applyFill="1" applyBorder="1" applyAlignment="1">
      <alignment horizontal="left" vertical="center" wrapText="1"/>
    </xf>
    <xf numFmtId="0" fontId="0" fillId="0" borderId="0" xfId="0" applyFont="1" applyProtection="1">
      <protection locked="0"/>
    </xf>
    <xf numFmtId="0" fontId="0" fillId="0" borderId="0" xfId="0" applyFont="1"/>
    <xf numFmtId="0" fontId="0" fillId="0" borderId="0" xfId="0" applyFont="1" applyAlignment="1">
      <alignment horizontal="left" wrapText="1" indent="1"/>
    </xf>
    <xf numFmtId="0" fontId="0" fillId="0" borderId="0" xfId="0" applyFont="1" applyAlignment="1">
      <alignment horizontal="left" wrapText="1" indent="1"/>
    </xf>
    <xf numFmtId="0" fontId="1" fillId="0" borderId="0" xfId="0" applyFont="1" applyAlignment="1">
      <alignment horizontal="left" wrapText="1" indent="1"/>
    </xf>
    <xf numFmtId="0" fontId="6" fillId="4" borderId="1" xfId="16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left"/>
    </xf>
    <xf numFmtId="0" fontId="6" fillId="4" borderId="2" xfId="11" applyFont="1" applyFill="1" applyBorder="1" applyAlignment="1">
      <alignment horizontal="left" vertical="center"/>
    </xf>
    <xf numFmtId="0" fontId="6" fillId="4" borderId="4" xfId="11" applyFont="1" applyFill="1" applyBorder="1" applyAlignment="1">
      <alignment horizontal="center" vertical="center"/>
    </xf>
    <xf numFmtId="0" fontId="6" fillId="4" borderId="5" xfId="16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wrapText="1"/>
    </xf>
    <xf numFmtId="4" fontId="6" fillId="4" borderId="6" xfId="11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8" fillId="0" borderId="0" xfId="0" applyFont="1"/>
    <xf numFmtId="0" fontId="10" fillId="0" borderId="0" xfId="8" applyFont="1" applyAlignment="1" applyProtection="1">
      <alignment vertical="top"/>
      <protection locked="0"/>
    </xf>
    <xf numFmtId="0" fontId="12" fillId="5" borderId="7" xfId="0" applyFont="1" applyFill="1" applyBorder="1" applyAlignment="1" applyProtection="1">
      <alignment horizontal="right" vertical="center" wrapText="1"/>
      <protection locked="0"/>
    </xf>
    <xf numFmtId="0" fontId="12" fillId="5" borderId="2" xfId="0" applyFont="1" applyFill="1" applyBorder="1" applyAlignment="1" applyProtection="1">
      <alignment vertical="center" wrapText="1"/>
      <protection locked="0"/>
    </xf>
    <xf numFmtId="0" fontId="12" fillId="5" borderId="8" xfId="0" applyFont="1" applyFill="1" applyBorder="1" applyAlignment="1" applyProtection="1">
      <alignment vertical="center" wrapText="1"/>
      <protection locked="0"/>
    </xf>
    <xf numFmtId="0" fontId="12" fillId="5" borderId="9" xfId="0" applyFont="1" applyFill="1" applyBorder="1" applyAlignment="1" applyProtection="1">
      <alignment vertical="center" wrapText="1"/>
      <protection locked="0"/>
    </xf>
    <xf numFmtId="0" fontId="12" fillId="5" borderId="0" xfId="0" applyFont="1" applyFill="1" applyBorder="1" applyAlignment="1" applyProtection="1">
      <alignment vertical="center" wrapText="1"/>
      <protection locked="0"/>
    </xf>
    <xf numFmtId="0" fontId="12" fillId="5" borderId="10" xfId="0" applyFont="1" applyFill="1" applyBorder="1" applyAlignment="1" applyProtection="1">
      <alignment horizontal="right" vertical="center" wrapText="1"/>
      <protection locked="0"/>
    </xf>
    <xf numFmtId="0" fontId="13" fillId="5" borderId="10" xfId="0" applyFont="1" applyFill="1" applyBorder="1" applyAlignment="1" applyProtection="1">
      <alignment horizontal="right" vertical="center" wrapText="1"/>
      <protection locked="0"/>
    </xf>
    <xf numFmtId="4" fontId="13" fillId="5" borderId="10" xfId="0" applyNumberFormat="1" applyFont="1" applyFill="1" applyBorder="1" applyAlignment="1" applyProtection="1">
      <alignment horizontal="right" wrapText="1"/>
      <protection locked="0"/>
    </xf>
    <xf numFmtId="0" fontId="6" fillId="4" borderId="6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right" vertical="center" wrapText="1"/>
      <protection locked="0"/>
    </xf>
    <xf numFmtId="0" fontId="0" fillId="0" borderId="12" xfId="0" applyFont="1" applyBorder="1" applyProtection="1">
      <protection locked="0"/>
    </xf>
    <xf numFmtId="0" fontId="12" fillId="5" borderId="1" xfId="0" applyFont="1" applyFill="1" applyBorder="1" applyAlignment="1" applyProtection="1">
      <alignment horizontal="right" vertical="center" wrapText="1"/>
      <protection locked="0"/>
    </xf>
    <xf numFmtId="4" fontId="11" fillId="5" borderId="12" xfId="0" applyNumberFormat="1" applyFont="1" applyFill="1" applyBorder="1" applyProtection="1">
      <protection locked="0"/>
    </xf>
    <xf numFmtId="0" fontId="0" fillId="0" borderId="0" xfId="0" applyFont="1" applyBorder="1" applyProtection="1">
      <protection locked="0"/>
    </xf>
    <xf numFmtId="4" fontId="0" fillId="0" borderId="0" xfId="0" applyNumberFormat="1" applyBorder="1" applyProtection="1">
      <protection locked="0"/>
    </xf>
    <xf numFmtId="4" fontId="11" fillId="5" borderId="0" xfId="0" applyNumberFormat="1" applyFont="1" applyFill="1" applyBorder="1" applyProtection="1">
      <protection locked="0"/>
    </xf>
    <xf numFmtId="4" fontId="0" fillId="5" borderId="0" xfId="0" applyNumberFormat="1" applyFont="1" applyFill="1" applyBorder="1" applyProtection="1">
      <protection locked="0"/>
    </xf>
    <xf numFmtId="0" fontId="14" fillId="0" borderId="0" xfId="0" applyFont="1" applyBorder="1" applyAlignment="1" applyProtection="1">
      <alignment horizontal="right" vertical="center"/>
      <protection locked="0"/>
    </xf>
    <xf numFmtId="0" fontId="12" fillId="5" borderId="13" xfId="0" applyFont="1" applyFill="1" applyBorder="1" applyAlignment="1" applyProtection="1">
      <alignment horizontal="right" vertical="center" wrapText="1"/>
      <protection locked="0"/>
    </xf>
    <xf numFmtId="0" fontId="12" fillId="5" borderId="14" xfId="0" applyFont="1" applyFill="1" applyBorder="1" applyAlignment="1" applyProtection="1">
      <alignment vertical="center" wrapText="1"/>
      <protection locked="0"/>
    </xf>
    <xf numFmtId="0" fontId="0" fillId="0" borderId="14" xfId="0" applyFont="1" applyBorder="1" applyProtection="1">
      <protection locked="0"/>
    </xf>
    <xf numFmtId="0" fontId="12" fillId="5" borderId="5" xfId="0" applyFont="1" applyFill="1" applyBorder="1" applyAlignment="1" applyProtection="1">
      <alignment horizontal="right" vertical="center" wrapText="1"/>
      <protection locked="0"/>
    </xf>
    <xf numFmtId="4" fontId="13" fillId="5" borderId="14" xfId="0" applyNumberFormat="1" applyFont="1" applyFill="1" applyBorder="1" applyProtection="1">
      <protection locked="0"/>
    </xf>
    <xf numFmtId="0" fontId="0" fillId="0" borderId="11" xfId="0" applyFont="1" applyBorder="1" applyProtection="1">
      <protection locked="0"/>
    </xf>
    <xf numFmtId="0" fontId="0" fillId="0" borderId="7" xfId="0" applyFont="1" applyBorder="1" applyProtection="1">
      <protection locked="0"/>
    </xf>
    <xf numFmtId="0" fontId="0" fillId="0" borderId="13" xfId="0" applyFont="1" applyBorder="1" applyProtection="1"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topLeftCell="D1" zoomScaleNormal="100" workbookViewId="0">
      <pane ySplit="3" topLeftCell="A4" activePane="bottomLeft" state="frozen"/>
      <selection pane="bottomLeft" activeCell="O7" sqref="O7"/>
    </sheetView>
  </sheetViews>
  <sheetFormatPr baseColWidth="10" defaultColWidth="12" defaultRowHeight="10.199999999999999" x14ac:dyDescent="0.2"/>
  <cols>
    <col min="1" max="1" width="19.85546875" style="4" customWidth="1"/>
    <col min="2" max="2" width="26.28515625" style="4" bestFit="1" customWidth="1"/>
    <col min="3" max="3" width="35.28515625" style="4" bestFit="1" customWidth="1"/>
    <col min="4" max="4" width="15.42578125" style="4" bestFit="1" customWidth="1"/>
    <col min="5" max="5" width="12" style="4"/>
    <col min="6" max="6" width="13" style="4" bestFit="1" customWidth="1"/>
    <col min="7" max="10" width="13.28515625" style="4" customWidth="1"/>
    <col min="11" max="14" width="11.85546875" style="4" customWidth="1"/>
    <col min="15" max="16384" width="12" style="4"/>
  </cols>
  <sheetData>
    <row r="1" spans="1:14" s="1" customFormat="1" ht="35.1" customHeight="1" x14ac:dyDescent="0.2">
      <c r="A1" s="31" t="s">
        <v>49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s="1" customFormat="1" ht="12.75" customHeight="1" x14ac:dyDescent="0.2">
      <c r="A2" s="9"/>
      <c r="B2" s="9"/>
      <c r="C2" s="9"/>
      <c r="D2" s="9"/>
      <c r="E2" s="10"/>
      <c r="F2" s="11" t="s">
        <v>2</v>
      </c>
      <c r="G2" s="12"/>
      <c r="H2" s="10"/>
      <c r="I2" s="11" t="s">
        <v>8</v>
      </c>
      <c r="J2" s="12"/>
      <c r="K2" s="13" t="s">
        <v>15</v>
      </c>
      <c r="L2" s="12"/>
      <c r="M2" s="14" t="s">
        <v>14</v>
      </c>
      <c r="N2" s="15"/>
    </row>
    <row r="3" spans="1:14" s="1" customFormat="1" ht="21.9" customHeight="1" x14ac:dyDescent="0.2">
      <c r="A3" s="16" t="s">
        <v>16</v>
      </c>
      <c r="B3" s="16" t="s">
        <v>0</v>
      </c>
      <c r="C3" s="16" t="s">
        <v>5</v>
      </c>
      <c r="D3" s="16" t="s">
        <v>1</v>
      </c>
      <c r="E3" s="17" t="s">
        <v>3</v>
      </c>
      <c r="F3" s="17" t="s">
        <v>4</v>
      </c>
      <c r="G3" s="17" t="s">
        <v>6</v>
      </c>
      <c r="H3" s="17" t="s">
        <v>9</v>
      </c>
      <c r="I3" s="17" t="s">
        <v>4</v>
      </c>
      <c r="J3" s="17" t="s">
        <v>7</v>
      </c>
      <c r="K3" s="18" t="s">
        <v>10</v>
      </c>
      <c r="L3" s="18" t="s">
        <v>11</v>
      </c>
      <c r="M3" s="19" t="s">
        <v>12</v>
      </c>
      <c r="N3" s="19" t="s">
        <v>13</v>
      </c>
    </row>
    <row r="4" spans="1:14" ht="22.8" x14ac:dyDescent="0.3">
      <c r="A4" s="34" t="s">
        <v>39</v>
      </c>
      <c r="B4" s="32" t="s">
        <v>40</v>
      </c>
      <c r="C4" s="24" t="s">
        <v>41</v>
      </c>
      <c r="D4" s="33">
        <v>3044</v>
      </c>
      <c r="E4" s="34">
        <v>0</v>
      </c>
      <c r="F4" s="33">
        <f>809317.45+848526.05</f>
        <v>1657843.5</v>
      </c>
      <c r="G4" s="35">
        <v>0</v>
      </c>
      <c r="H4" s="33">
        <v>0</v>
      </c>
      <c r="I4" s="33">
        <v>1</v>
      </c>
      <c r="J4" s="33">
        <v>0.68</v>
      </c>
      <c r="K4" s="33" t="e">
        <f>+G4/E4</f>
        <v>#DIV/0!</v>
      </c>
      <c r="L4" s="33">
        <f>G4/F4</f>
        <v>0</v>
      </c>
      <c r="M4" s="33" t="e">
        <f>J4/H4</f>
        <v>#DIV/0!</v>
      </c>
      <c r="N4" s="46">
        <f>+J4/I4</f>
        <v>0.68</v>
      </c>
    </row>
    <row r="5" spans="1:14" ht="22.8" x14ac:dyDescent="0.25">
      <c r="A5" s="28" t="s">
        <v>39</v>
      </c>
      <c r="B5" s="23" t="s">
        <v>40</v>
      </c>
      <c r="C5" s="25" t="s">
        <v>42</v>
      </c>
      <c r="D5" s="36">
        <v>3044</v>
      </c>
      <c r="E5" s="28">
        <v>0</v>
      </c>
      <c r="F5" s="36">
        <f>1689696*2</f>
        <v>3379392</v>
      </c>
      <c r="G5" s="30">
        <v>68000</v>
      </c>
      <c r="H5" s="36">
        <v>0</v>
      </c>
      <c r="I5" s="36">
        <v>1</v>
      </c>
      <c r="J5" s="36">
        <v>0.21</v>
      </c>
      <c r="K5" s="36" t="e">
        <f t="shared" ref="K5:K11" si="0">+G5/E5</f>
        <v>#DIV/0!</v>
      </c>
      <c r="L5" s="36">
        <f t="shared" ref="L5:L11" si="1">G5/F5</f>
        <v>2.0121962767267011E-2</v>
      </c>
      <c r="M5" s="36" t="e">
        <f t="shared" ref="M5:M11" si="2">J5/H5</f>
        <v>#DIV/0!</v>
      </c>
      <c r="N5" s="47">
        <f t="shared" ref="N5:N11" si="3">+J5/I5</f>
        <v>0.21</v>
      </c>
    </row>
    <row r="6" spans="1:14" ht="22.8" x14ac:dyDescent="0.2">
      <c r="A6" s="28" t="s">
        <v>39</v>
      </c>
      <c r="B6" s="23" t="s">
        <v>40</v>
      </c>
      <c r="C6" s="26" t="s">
        <v>43</v>
      </c>
      <c r="D6" s="36">
        <v>3044</v>
      </c>
      <c r="E6" s="29">
        <v>0</v>
      </c>
      <c r="F6" s="36">
        <f>91558.44+94391.2</f>
        <v>185949.64</v>
      </c>
      <c r="G6" s="37">
        <f t="shared" ref="G6" si="4">2720.2*2</f>
        <v>5440.4</v>
      </c>
      <c r="H6" s="36">
        <v>0</v>
      </c>
      <c r="I6" s="36">
        <v>1</v>
      </c>
      <c r="J6" s="36">
        <v>0.89</v>
      </c>
      <c r="K6" s="36" t="e">
        <f t="shared" si="0"/>
        <v>#DIV/0!</v>
      </c>
      <c r="L6" s="36">
        <f t="shared" si="1"/>
        <v>2.9257383880926035E-2</v>
      </c>
      <c r="M6" s="36" t="e">
        <f t="shared" si="2"/>
        <v>#DIV/0!</v>
      </c>
      <c r="N6" s="47">
        <f t="shared" si="3"/>
        <v>0.89</v>
      </c>
    </row>
    <row r="7" spans="1:14" ht="24" customHeight="1" x14ac:dyDescent="0.2">
      <c r="A7" s="28" t="s">
        <v>39</v>
      </c>
      <c r="B7" s="23" t="s">
        <v>40</v>
      </c>
      <c r="C7" s="26" t="s">
        <v>44</v>
      </c>
      <c r="D7" s="36">
        <v>3044</v>
      </c>
      <c r="E7" s="28">
        <v>0</v>
      </c>
      <c r="F7" s="36">
        <v>358816.67</v>
      </c>
      <c r="G7" s="37">
        <v>20231.72</v>
      </c>
      <c r="H7" s="36">
        <v>0</v>
      </c>
      <c r="I7" s="36">
        <v>1</v>
      </c>
      <c r="J7" s="36">
        <v>0.34</v>
      </c>
      <c r="K7" s="36" t="e">
        <f t="shared" si="0"/>
        <v>#DIV/0!</v>
      </c>
      <c r="L7" s="36">
        <f t="shared" si="1"/>
        <v>5.6384559836643047E-2</v>
      </c>
      <c r="M7" s="36" t="e">
        <f t="shared" si="2"/>
        <v>#DIV/0!</v>
      </c>
      <c r="N7" s="47">
        <f t="shared" si="3"/>
        <v>0.34</v>
      </c>
    </row>
    <row r="8" spans="1:14" ht="24" customHeight="1" x14ac:dyDescent="0.3">
      <c r="A8" s="28" t="s">
        <v>39</v>
      </c>
      <c r="B8" s="23" t="s">
        <v>40</v>
      </c>
      <c r="C8" s="26" t="s">
        <v>45</v>
      </c>
      <c r="D8" s="36">
        <v>3044</v>
      </c>
      <c r="E8" s="28">
        <v>0</v>
      </c>
      <c r="F8" s="36">
        <v>354448.04</v>
      </c>
      <c r="G8" s="38"/>
      <c r="H8" s="36">
        <v>0</v>
      </c>
      <c r="I8" s="36">
        <v>1</v>
      </c>
      <c r="J8" s="36">
        <v>0</v>
      </c>
      <c r="K8" s="36" t="e">
        <f t="shared" si="0"/>
        <v>#DIV/0!</v>
      </c>
      <c r="L8" s="36">
        <f t="shared" si="1"/>
        <v>0</v>
      </c>
      <c r="M8" s="36" t="e">
        <f t="shared" si="2"/>
        <v>#DIV/0!</v>
      </c>
      <c r="N8" s="47">
        <f t="shared" si="3"/>
        <v>0</v>
      </c>
    </row>
    <row r="9" spans="1:14" ht="24" customHeight="1" x14ac:dyDescent="0.2">
      <c r="A9" s="28" t="s">
        <v>39</v>
      </c>
      <c r="B9" s="23" t="s">
        <v>40</v>
      </c>
      <c r="C9" s="27" t="s">
        <v>46</v>
      </c>
      <c r="D9" s="36">
        <v>3044</v>
      </c>
      <c r="E9" s="28">
        <v>0</v>
      </c>
      <c r="F9" s="36">
        <v>314786.21000000002</v>
      </c>
      <c r="G9" s="39"/>
      <c r="H9" s="36">
        <v>0</v>
      </c>
      <c r="I9" s="36">
        <v>1</v>
      </c>
      <c r="J9" s="36">
        <v>0</v>
      </c>
      <c r="K9" s="36" t="e">
        <f t="shared" si="0"/>
        <v>#DIV/0!</v>
      </c>
      <c r="L9" s="36">
        <f t="shared" si="1"/>
        <v>0</v>
      </c>
      <c r="M9" s="36" t="e">
        <f t="shared" si="2"/>
        <v>#DIV/0!</v>
      </c>
      <c r="N9" s="47">
        <f t="shared" si="3"/>
        <v>0</v>
      </c>
    </row>
    <row r="10" spans="1:14" ht="24" customHeight="1" x14ac:dyDescent="0.2">
      <c r="A10" s="28" t="s">
        <v>39</v>
      </c>
      <c r="B10" s="23" t="s">
        <v>40</v>
      </c>
      <c r="C10" s="27" t="s">
        <v>47</v>
      </c>
      <c r="D10" s="36">
        <v>3044</v>
      </c>
      <c r="E10" s="28">
        <v>0</v>
      </c>
      <c r="F10" s="36">
        <v>143993.71</v>
      </c>
      <c r="G10" s="40"/>
      <c r="H10" s="36">
        <v>0</v>
      </c>
      <c r="I10" s="36">
        <v>1</v>
      </c>
      <c r="J10" s="36">
        <v>0</v>
      </c>
      <c r="K10" s="36" t="e">
        <f t="shared" si="0"/>
        <v>#DIV/0!</v>
      </c>
      <c r="L10" s="36">
        <f t="shared" si="1"/>
        <v>0</v>
      </c>
      <c r="M10" s="36" t="e">
        <f t="shared" si="2"/>
        <v>#DIV/0!</v>
      </c>
      <c r="N10" s="47">
        <f t="shared" si="3"/>
        <v>0</v>
      </c>
    </row>
    <row r="11" spans="1:14" ht="24" customHeight="1" x14ac:dyDescent="0.25">
      <c r="A11" s="44" t="s">
        <v>39</v>
      </c>
      <c r="B11" s="41" t="s">
        <v>40</v>
      </c>
      <c r="C11" s="42" t="s">
        <v>48</v>
      </c>
      <c r="D11" s="43">
        <v>3044</v>
      </c>
      <c r="E11" s="44">
        <v>0</v>
      </c>
      <c r="F11" s="43">
        <v>244138.32</v>
      </c>
      <c r="G11" s="45"/>
      <c r="H11" s="43">
        <v>0</v>
      </c>
      <c r="I11" s="43">
        <v>1</v>
      </c>
      <c r="J11" s="43">
        <v>0</v>
      </c>
      <c r="K11" s="43" t="e">
        <f t="shared" si="0"/>
        <v>#DIV/0!</v>
      </c>
      <c r="L11" s="43">
        <f t="shared" si="1"/>
        <v>0</v>
      </c>
      <c r="M11" s="43" t="e">
        <f t="shared" si="2"/>
        <v>#DIV/0!</v>
      </c>
      <c r="N11" s="48">
        <f t="shared" si="3"/>
        <v>0</v>
      </c>
    </row>
    <row r="30" spans="1:1" x14ac:dyDescent="0.2">
      <c r="A30" s="22"/>
    </row>
  </sheetData>
  <sheetProtection algorithmName="SHA-512" hashValue="z8qVoeF3u4ePpfsZRCUAp9/5Sk/5/4IJSeYazrze4NSoOxn2xxosqIwQUp8V9sqRTA2C8WxzEuyjLbmoHzJ6TA==" saltValue="iAON6ZCoFxZKhzfAFIogjw==" spinCount="100000" sheet="1" objects="1" scenarios="1" formatCells="0" formatColumns="0" formatRows="0" insertRows="0" deleteRows="0" autoFilter="0"/>
  <autoFilter ref="A3:N29"/>
  <mergeCells count="1">
    <mergeCell ref="A1:N1"/>
  </mergeCells>
  <dataValidations count="2">
    <dataValidation allowBlank="1" showErrorMessage="1" prompt="Clave asignada al programa/proyecto" sqref="A2"/>
    <dataValidation allowBlank="1" showErrorMessage="1" prompt="Clave asignada al programa/proyecto" sqref="A3"/>
  </dataValidations>
  <pageMargins left="0.7" right="0.7" top="0.75" bottom="0.75" header="0.3" footer="0.3"/>
  <pageSetup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zoomScale="120" zoomScaleNormal="120" zoomScaleSheetLayoutView="100" workbookViewId="0">
      <pane ySplit="1" topLeftCell="A2" activePane="bottomLeft" state="frozen"/>
      <selection pane="bottomLeft"/>
    </sheetView>
  </sheetViews>
  <sheetFormatPr baseColWidth="10" defaultColWidth="12" defaultRowHeight="10.199999999999999" x14ac:dyDescent="0.2"/>
  <cols>
    <col min="1" max="1" width="135.85546875" style="5" customWidth="1"/>
    <col min="2" max="16384" width="12" style="5"/>
  </cols>
  <sheetData>
    <row r="1" spans="1:1" x14ac:dyDescent="0.2">
      <c r="A1" s="2" t="s">
        <v>17</v>
      </c>
    </row>
    <row r="2" spans="1:1" ht="11.25" customHeight="1" x14ac:dyDescent="0.2">
      <c r="A2" s="7" t="s">
        <v>24</v>
      </c>
    </row>
    <row r="3" spans="1:1" ht="11.25" customHeight="1" x14ac:dyDescent="0.2">
      <c r="A3" s="7" t="s">
        <v>25</v>
      </c>
    </row>
    <row r="4" spans="1:1" ht="11.25" customHeight="1" x14ac:dyDescent="0.2">
      <c r="A4" s="7" t="s">
        <v>26</v>
      </c>
    </row>
    <row r="5" spans="1:1" ht="11.25" customHeight="1" x14ac:dyDescent="0.2">
      <c r="A5" s="6" t="s">
        <v>20</v>
      </c>
    </row>
    <row r="6" spans="1:1" ht="11.25" customHeight="1" x14ac:dyDescent="0.2">
      <c r="A6" s="7" t="s">
        <v>33</v>
      </c>
    </row>
    <row r="7" spans="1:1" x14ac:dyDescent="0.2">
      <c r="A7" s="6" t="s">
        <v>21</v>
      </c>
    </row>
    <row r="8" spans="1:1" ht="20.399999999999999" x14ac:dyDescent="0.2">
      <c r="A8" s="6" t="s">
        <v>22</v>
      </c>
    </row>
    <row r="9" spans="1:1" ht="20.399999999999999" x14ac:dyDescent="0.2">
      <c r="A9" s="6" t="s">
        <v>23</v>
      </c>
    </row>
    <row r="10" spans="1:1" x14ac:dyDescent="0.2">
      <c r="A10" s="7" t="s">
        <v>27</v>
      </c>
    </row>
    <row r="11" spans="1:1" ht="20.399999999999999" x14ac:dyDescent="0.2">
      <c r="A11" s="7" t="s">
        <v>28</v>
      </c>
    </row>
    <row r="12" spans="1:1" ht="20.399999999999999" x14ac:dyDescent="0.2">
      <c r="A12" s="7" t="s">
        <v>29</v>
      </c>
    </row>
    <row r="13" spans="1:1" x14ac:dyDescent="0.2">
      <c r="A13" s="7" t="s">
        <v>30</v>
      </c>
    </row>
    <row r="14" spans="1:1" ht="20.399999999999999" x14ac:dyDescent="0.2">
      <c r="A14" s="7" t="s">
        <v>31</v>
      </c>
    </row>
    <row r="15" spans="1:1" x14ac:dyDescent="0.2">
      <c r="A15" s="8" t="s">
        <v>32</v>
      </c>
    </row>
    <row r="16" spans="1:1" ht="11.25" customHeight="1" x14ac:dyDescent="0.2">
      <c r="A16" s="6"/>
    </row>
    <row r="17" spans="1:1" x14ac:dyDescent="0.2">
      <c r="A17" s="3" t="s">
        <v>18</v>
      </c>
    </row>
    <row r="18" spans="1:1" x14ac:dyDescent="0.2">
      <c r="A18" s="6" t="s">
        <v>19</v>
      </c>
    </row>
    <row r="20" spans="1:1" x14ac:dyDescent="0.2">
      <c r="A20" s="21" t="s">
        <v>34</v>
      </c>
    </row>
    <row r="21" spans="1:1" ht="30.6" x14ac:dyDescent="0.2">
      <c r="A21" s="20" t="s">
        <v>35</v>
      </c>
    </row>
    <row r="23" spans="1:1" ht="38.25" customHeight="1" x14ac:dyDescent="0.25">
      <c r="A23" s="20" t="s">
        <v>36</v>
      </c>
    </row>
    <row r="26" spans="1:1" x14ac:dyDescent="0.2">
      <c r="A26" s="5" t="s">
        <v>37</v>
      </c>
    </row>
    <row r="27" spans="1:1" ht="15" x14ac:dyDescent="0.25">
      <c r="A27" s="5" t="s">
        <v>38</v>
      </c>
    </row>
  </sheetData>
  <sheetProtection algorithmName="SHA-512" hashValue="6TYY6LQ9dAf3q1u8peUSFcWK0k+rt5GpX7SimBGpJOJSJavfCt1Iry8sKAv2m8kKO7AOOxK59m4vK5J6tKIQiQ==" saltValue="ces/pmFFLCoFBiBZmf7lFA==" spinCount="100000" sheet="1" objects="1" scenarios="1"/>
  <pageMargins left="0.70866141732283472" right="0.70866141732283472" top="0.74803149606299213" bottom="0.74803149606299213" header="0.31496062992125984" footer="0.31496062992125984"/>
  <pageSetup orientation="landscape" r:id="rId1"/>
  <headerFooter>
    <oddHeader>&amp;C&amp;10PROYECTOS DE INVERSIÓN</oddHeader>
    <oddFooter>&amp;L&amp;A&amp;R&amp;F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F02B7F-2A05-47A0-9B5E-7D70CFE192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BBEB07-AD9F-49D1-8E66-13A4323425EB}">
  <ds:schemaRefs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5CBEECC-FFA7-4DFB-8DA1-D01B2517C5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PK</vt:lpstr>
      <vt:lpstr>Instructivo_PK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Ivan</cp:lastModifiedBy>
  <cp:lastPrinted>2017-07-05T15:38:24Z</cp:lastPrinted>
  <dcterms:created xsi:type="dcterms:W3CDTF">2014-10-22T05:35:08Z</dcterms:created>
  <dcterms:modified xsi:type="dcterms:W3CDTF">2017-07-05T15:38:30Z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